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ec-app-03\PDF\DEPT_ESTADISTICA\SOCIALES\CALENDARIO DE DIFUSIÓN\2026\03-MARZO\MIGRACIÓN\03-MARZO\"/>
    </mc:Choice>
  </mc:AlternateContent>
  <bookViews>
    <workbookView xWindow="0" yWindow="0" windowWidth="28800" windowHeight="11835"/>
  </bookViews>
  <sheets>
    <sheet name="Clase Enero 2026" sheetId="2"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13" i="2" l="1"/>
  <c r="I13" i="2"/>
  <c r="E17" i="2" l="1"/>
  <c r="B13" i="2" l="1"/>
  <c r="G17" i="2" l="1"/>
  <c r="G13" i="2"/>
  <c r="I12" i="2" l="1"/>
  <c r="F13" i="2"/>
  <c r="E13" i="2"/>
  <c r="C19" i="2" l="1"/>
  <c r="D19" i="2" s="1"/>
  <c r="C18" i="2"/>
  <c r="D18" i="2" s="1"/>
  <c r="C16" i="2"/>
  <c r="D16" i="2" s="1"/>
  <c r="C15" i="2"/>
  <c r="D15" i="2" s="1"/>
  <c r="C14" i="2"/>
  <c r="D14" i="2" s="1"/>
  <c r="B17" i="2"/>
  <c r="C13" i="2" l="1"/>
  <c r="B12" i="2"/>
  <c r="C17" i="2"/>
  <c r="D17" i="2" s="1"/>
  <c r="H17" i="2"/>
  <c r="F17" i="2"/>
  <c r="D13" i="2" l="1"/>
  <c r="C12" i="2"/>
  <c r="G12" i="2"/>
  <c r="D12" i="2" l="1"/>
  <c r="F12" i="2"/>
  <c r="H12" i="2"/>
  <c r="E12" i="2"/>
</calcChain>
</file>

<file path=xl/sharedStrings.xml><?xml version="1.0" encoding="utf-8"?>
<sst xmlns="http://schemas.openxmlformats.org/spreadsheetml/2006/main" count="38" uniqueCount="30">
  <si>
    <t>República de Panamá</t>
  </si>
  <si>
    <t>CONTRALORÍA GENERAL DE LA REPÚBLICA</t>
  </si>
  <si>
    <t>Instituto Nacional de Estadística y Censo</t>
  </si>
  <si>
    <t>Clase de pasajeros</t>
  </si>
  <si>
    <t xml:space="preserve">Entrada de pasajeros por puerto </t>
  </si>
  <si>
    <t xml:space="preserve"> Aeropuerto Internacional de Tocumen           </t>
  </si>
  <si>
    <t>Paso Canoas Internacional</t>
  </si>
  <si>
    <t>TOTAL</t>
  </si>
  <si>
    <t>..</t>
  </si>
  <si>
    <t>Visitantes</t>
  </si>
  <si>
    <t>Turistas</t>
  </si>
  <si>
    <t>Excursionistas (2)</t>
  </si>
  <si>
    <t xml:space="preserve">     Pasajeros en cruceros (3)</t>
  </si>
  <si>
    <t>Residentes</t>
  </si>
  <si>
    <t>Panameños</t>
  </si>
  <si>
    <t>Extranjeros</t>
  </si>
  <si>
    <t>(1) Se refiere a los puertos de Aguadulce, Club de Yates (Amador), Almirante, Bahía Las Minas, Bocas Isla Aéreo, Bocas Isla Marítimo, Colón 2000, Colon Container Terminal, Charco Azul, Shelter Bay, Chiriquí Grande, Enrique Malek (David), Flamenco, Guabito, Manzanillo, Home Port, Puerto Pedregal, Puerto Armuelles (marítimo), El Porvenir, Muelle 16, Muelle 3, Portobelo, Río Sereno, Puerto Obaldía, Jaqué, Howard, Rodman, Marcos A. Gelabert (Albrook), Puerto Mutis, Río Hato, y Vacamonte.</t>
  </si>
  <si>
    <t>.. Dato no aplicable al grupo o categoría.</t>
  </si>
  <si>
    <t>- Cantidad nula o cero.</t>
  </si>
  <si>
    <t>(P) Cifras preliminares.</t>
  </si>
  <si>
    <t>Fuente: Servicio Nacional de Migración y la Autoridad Marítima de Panamá.</t>
  </si>
  <si>
    <t xml:space="preserve">Variación
porcentual  </t>
  </si>
  <si>
    <t>Balboa y                                                                                                              Cristóbal</t>
  </si>
  <si>
    <t>Otros puertos
(1)</t>
  </si>
  <si>
    <t>Puertos de cruceros
(3)</t>
  </si>
  <si>
    <t>ENTRADA DE PASAJEROS A LA REPÚBLICA, POR PUERTO,</t>
  </si>
  <si>
    <t>SEGÚN CLASE: ENERO 2025-26 (P)</t>
  </si>
  <si>
    <t>Enero</t>
  </si>
  <si>
    <t>(3) Se refiere a los pasajeros que entran al país por medio de los cruceros y su desembarque. Excluye los pasajeros en tránsito y tripulantes. Además, se refiere a los puertos de Port Colón 2000, Home Port, Port Colón Panamá Pacífico Colón 2000 y Panamá Port Company - Cristobal.</t>
  </si>
  <si>
    <t>(2) Se refiere a visitantes que no pasan la noche en el país.</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</si>
</sst>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0.0"/>
    <numFmt numFmtId="165" formatCode="#,##0;&quot;-&quot;;&quot;-&quot;"/>
    <numFmt numFmtId="166" formatCode="#,##0;&quot;-&quot;;&quot;-&quot;;"/>
    <numFmt numFmtId="167" formatCode="#,##0.0"/>
  </numFmts>
  <fonts count="6" x14ac:knownFonts="1">
    <font>
      <sz val="11"/>
      <color theme="1"/>
      <name val="Calibri"/>
      <family val="2"/>
      <scheme val="minor"/>
    </font>
    <font>
      <sz val="10"/>
      <name val="Arial"/>
      <family val="2"/>
    </font>
    <font>
      <sz val="10"/>
      <color theme="1"/>
      <name val="Arial"/>
      <family val="2"/>
    </font>
    <font>
      <b/>
      <sz val="10"/>
      <name val="Arial"/>
      <family val="2"/>
    </font>
    <font>
      <b/>
      <sz val="10"/>
      <color theme="0"/>
      <name val="Arial"/>
      <family val="2"/>
    </font>
    <font>
      <b/>
      <sz val="10"/>
      <color theme="1"/>
      <name val="Arial"/>
      <family val="2"/>
    </font>
  </fonts>
  <fills count="3">
    <fill>
      <patternFill patternType="none"/>
    </fill>
    <fill>
      <patternFill patternType="gray125"/>
    </fill>
    <fill>
      <patternFill patternType="solid">
        <fgColor rgb="FF0F243E"/>
        <bgColor indexed="64"/>
      </patternFill>
    </fill>
  </fills>
  <borders count="12">
    <border>
      <left/>
      <right/>
      <top/>
      <bottom/>
      <diagonal/>
    </border>
    <border>
      <left style="thin">
        <color theme="0"/>
      </left>
      <right style="thin">
        <color theme="0"/>
      </right>
      <top style="thin">
        <color theme="0"/>
      </top>
      <bottom style="thin">
        <color theme="0"/>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theme="0"/>
      </top>
      <bottom/>
      <diagonal/>
    </border>
    <border>
      <left/>
      <right style="thin">
        <color indexed="64"/>
      </right>
      <top style="thin">
        <color theme="0"/>
      </top>
      <bottom/>
      <diagonal/>
    </border>
    <border>
      <left style="thin">
        <color indexed="64"/>
      </left>
      <right/>
      <top style="thin">
        <color theme="0"/>
      </top>
      <bottom/>
      <diagonal/>
    </border>
    <border>
      <left/>
      <right/>
      <top/>
      <bottom style="thin">
        <color theme="0"/>
      </bottom>
      <diagonal/>
    </border>
  </borders>
  <cellStyleXfs count="1">
    <xf numFmtId="0" fontId="0" fillId="0" borderId="0"/>
  </cellStyleXfs>
  <cellXfs count="62">
    <xf numFmtId="0" fontId="0" fillId="0" borderId="0" xfId="0"/>
    <xf numFmtId="0" fontId="2" fillId="0" borderId="0" xfId="0" applyFont="1"/>
    <xf numFmtId="0" fontId="2" fillId="0" borderId="0" xfId="0" applyFont="1" applyBorder="1"/>
    <xf numFmtId="0" fontId="2" fillId="0" borderId="7" xfId="0" applyFont="1" applyBorder="1"/>
    <xf numFmtId="49" fontId="4" fillId="2" borderId="1" xfId="0" applyNumberFormat="1" applyFont="1" applyFill="1" applyBorder="1" applyAlignment="1" applyProtection="1">
      <alignment horizontal="center" vertical="center" wrapText="1"/>
    </xf>
    <xf numFmtId="0" fontId="1" fillId="0" borderId="0" xfId="0" applyFont="1" applyAlignment="1" applyProtection="1"/>
    <xf numFmtId="0" fontId="1" fillId="0" borderId="11" xfId="0" applyFont="1" applyBorder="1" applyAlignment="1" applyProtection="1"/>
    <xf numFmtId="0" fontId="4" fillId="2" borderId="1" xfId="0" applyFont="1" applyFill="1" applyBorder="1" applyAlignment="1" applyProtection="1">
      <alignment horizontal="center" vertical="center" wrapText="1"/>
    </xf>
    <xf numFmtId="0" fontId="2" fillId="0" borderId="9" xfId="0" applyFont="1" applyBorder="1" applyAlignment="1" applyProtection="1">
      <alignment horizontal="center" vertical="center"/>
    </xf>
    <xf numFmtId="0" fontId="2" fillId="0" borderId="8" xfId="0" applyFont="1" applyBorder="1" applyAlignment="1" applyProtection="1">
      <alignment horizontal="center" vertical="center"/>
    </xf>
    <xf numFmtId="0" fontId="2" fillId="0" borderId="8" xfId="0" applyNumberFormat="1" applyFont="1" applyBorder="1" applyAlignment="1" applyProtection="1">
      <alignment horizontal="center" vertical="center" wrapText="1"/>
    </xf>
    <xf numFmtId="3" fontId="5" fillId="0" borderId="8" xfId="0" applyNumberFormat="1" applyFont="1" applyBorder="1" applyProtection="1"/>
    <xf numFmtId="0" fontId="2" fillId="0" borderId="8" xfId="0" applyFont="1" applyFill="1" applyBorder="1" applyAlignment="1" applyProtection="1">
      <alignment horizontal="center" vertical="center" wrapText="1"/>
    </xf>
    <xf numFmtId="0" fontId="2" fillId="0" borderId="10" xfId="0" applyFont="1" applyBorder="1"/>
    <xf numFmtId="0" fontId="5" fillId="0" borderId="2" xfId="0" applyFont="1" applyBorder="1" applyAlignment="1" applyProtection="1">
      <alignment horizontal="center"/>
    </xf>
    <xf numFmtId="3" fontId="5" fillId="0" borderId="3" xfId="0" applyNumberFormat="1" applyFont="1" applyBorder="1" applyAlignment="1" applyProtection="1">
      <alignment horizontal="right"/>
    </xf>
    <xf numFmtId="164" fontId="2" fillId="0" borderId="3" xfId="0" applyNumberFormat="1" applyFont="1" applyBorder="1" applyProtection="1"/>
    <xf numFmtId="3" fontId="5" fillId="0" borderId="2" xfId="0" applyNumberFormat="1" applyFont="1" applyBorder="1" applyAlignment="1" applyProtection="1">
      <alignment horizontal="right"/>
    </xf>
    <xf numFmtId="3" fontId="5" fillId="0" borderId="3" xfId="0" applyNumberFormat="1" applyFont="1" applyFill="1" applyBorder="1" applyAlignment="1" applyProtection="1">
      <alignment horizontal="right"/>
    </xf>
    <xf numFmtId="3" fontId="5" fillId="0" borderId="0" xfId="0" applyNumberFormat="1" applyFont="1" applyFill="1" applyBorder="1" applyAlignment="1" applyProtection="1">
      <alignment horizontal="right"/>
    </xf>
    <xf numFmtId="0" fontId="2" fillId="0" borderId="2" xfId="0" applyFont="1" applyBorder="1" applyAlignment="1" applyProtection="1">
      <alignment horizontal="left"/>
    </xf>
    <xf numFmtId="3" fontId="5" fillId="0" borderId="4" xfId="0" applyNumberFormat="1" applyFont="1" applyFill="1" applyBorder="1" applyAlignment="1" applyProtection="1">
      <alignment horizontal="right"/>
    </xf>
    <xf numFmtId="0" fontId="2" fillId="0" borderId="2" xfId="0" applyFont="1" applyBorder="1" applyAlignment="1" applyProtection="1">
      <alignment horizontal="left" indent="2"/>
    </xf>
    <xf numFmtId="3" fontId="2" fillId="0" borderId="0" xfId="0" applyNumberFormat="1" applyFont="1" applyBorder="1" applyAlignment="1" applyProtection="1">
      <alignment horizontal="right"/>
    </xf>
    <xf numFmtId="3" fontId="2" fillId="0" borderId="4" xfId="0" applyNumberFormat="1" applyFont="1" applyBorder="1" applyAlignment="1" applyProtection="1">
      <alignment horizontal="right"/>
    </xf>
    <xf numFmtId="3" fontId="2" fillId="0" borderId="3" xfId="0" applyNumberFormat="1" applyFont="1" applyBorder="1" applyAlignment="1" applyProtection="1">
      <alignment horizontal="right"/>
    </xf>
    <xf numFmtId="165" fontId="2" fillId="0" borderId="4" xfId="0" applyNumberFormat="1" applyFont="1" applyBorder="1" applyAlignment="1" applyProtection="1">
      <alignment horizontal="right"/>
    </xf>
    <xf numFmtId="0" fontId="2" fillId="0" borderId="2" xfId="0" applyFont="1" applyFill="1" applyBorder="1" applyAlignment="1" applyProtection="1">
      <alignment horizontal="left" indent="2"/>
    </xf>
    <xf numFmtId="0" fontId="2" fillId="0" borderId="2" xfId="0" applyFont="1" applyFill="1" applyBorder="1" applyAlignment="1" applyProtection="1"/>
    <xf numFmtId="166" fontId="2" fillId="0" borderId="3" xfId="0" applyNumberFormat="1" applyFont="1" applyFill="1" applyBorder="1" applyAlignment="1" applyProtection="1">
      <alignment horizontal="right"/>
    </xf>
    <xf numFmtId="167" fontId="2" fillId="0" borderId="3" xfId="0" applyNumberFormat="1" applyFont="1" applyBorder="1" applyProtection="1"/>
    <xf numFmtId="165" fontId="2" fillId="0" borderId="0" xfId="0" applyNumberFormat="1" applyFont="1" applyAlignment="1" applyProtection="1">
      <alignment horizontal="right"/>
    </xf>
    <xf numFmtId="165" fontId="2" fillId="0" borderId="3" xfId="0" applyNumberFormat="1" applyFont="1" applyBorder="1" applyAlignment="1" applyProtection="1">
      <alignment horizontal="right"/>
    </xf>
    <xf numFmtId="166" fontId="2" fillId="0" borderId="4" xfId="0" applyNumberFormat="1" applyFont="1" applyFill="1" applyBorder="1" applyProtection="1"/>
    <xf numFmtId="0" fontId="2" fillId="0" borderId="2" xfId="0" applyFont="1" applyFill="1" applyBorder="1" applyAlignment="1" applyProtection="1">
      <alignment horizontal="left"/>
    </xf>
    <xf numFmtId="165" fontId="5" fillId="0" borderId="0" xfId="0" applyNumberFormat="1" applyFont="1" applyFill="1" applyBorder="1" applyAlignment="1" applyProtection="1">
      <alignment horizontal="right"/>
    </xf>
    <xf numFmtId="166" fontId="2" fillId="0" borderId="3" xfId="0" applyNumberFormat="1" applyFont="1" applyFill="1" applyBorder="1" applyProtection="1"/>
    <xf numFmtId="3" fontId="2" fillId="0" borderId="4" xfId="0" applyNumberFormat="1" applyFont="1" applyFill="1" applyBorder="1" applyAlignment="1" applyProtection="1">
      <alignment horizontal="right"/>
    </xf>
    <xf numFmtId="165" fontId="2" fillId="0" borderId="3" xfId="0" applyNumberFormat="1" applyFont="1" applyFill="1" applyBorder="1" applyProtection="1"/>
    <xf numFmtId="0" fontId="2" fillId="0" borderId="5" xfId="0" applyFont="1" applyBorder="1" applyAlignment="1" applyProtection="1">
      <alignment horizontal="center"/>
    </xf>
    <xf numFmtId="0" fontId="2" fillId="0" borderId="6" xfId="0" applyFont="1" applyBorder="1" applyProtection="1"/>
    <xf numFmtId="0" fontId="5" fillId="0" borderId="5" xfId="0" applyFont="1" applyBorder="1" applyAlignment="1" applyProtection="1">
      <alignment horizontal="center"/>
    </xf>
    <xf numFmtId="3" fontId="2" fillId="0" borderId="6" xfId="0" applyNumberFormat="1" applyFont="1" applyBorder="1" applyAlignment="1" applyProtection="1">
      <alignment horizontal="right"/>
    </xf>
    <xf numFmtId="0" fontId="2" fillId="0" borderId="5" xfId="0" applyFont="1" applyBorder="1" applyProtection="1"/>
    <xf numFmtId="0" fontId="2" fillId="0" borderId="6" xfId="0" applyFont="1" applyFill="1" applyBorder="1" applyProtection="1"/>
    <xf numFmtId="0" fontId="2" fillId="0" borderId="0" xfId="0" applyFont="1" applyBorder="1" applyAlignment="1" applyProtection="1">
      <alignment horizontal="center"/>
    </xf>
    <xf numFmtId="0" fontId="2" fillId="0" borderId="0" xfId="0" applyFont="1" applyBorder="1" applyProtection="1"/>
    <xf numFmtId="0" fontId="2" fillId="0" borderId="0" xfId="0" applyFont="1" applyFill="1" applyBorder="1" applyProtection="1"/>
    <xf numFmtId="0" fontId="2" fillId="0" borderId="0" xfId="0" applyFont="1" applyFill="1" applyAlignment="1" applyProtection="1">
      <alignment horizontal="left"/>
    </xf>
    <xf numFmtId="0" fontId="2" fillId="0" borderId="0" xfId="0" applyFont="1" applyAlignment="1" applyProtection="1">
      <alignment horizontal="left"/>
    </xf>
    <xf numFmtId="0" fontId="2" fillId="0" borderId="0" xfId="0" applyFont="1" applyProtection="1"/>
    <xf numFmtId="0" fontId="2" fillId="0" borderId="0" xfId="0" applyFont="1" applyFill="1" applyProtection="1"/>
    <xf numFmtId="0" fontId="2" fillId="0" borderId="0" xfId="0" applyFont="1" applyAlignment="1" applyProtection="1">
      <alignment horizontal="justify"/>
    </xf>
    <xf numFmtId="49" fontId="2" fillId="0" borderId="0" xfId="0" applyNumberFormat="1" applyFont="1" applyFill="1" applyBorder="1" applyAlignment="1" applyProtection="1">
      <alignment horizontal="left"/>
    </xf>
    <xf numFmtId="0" fontId="2" fillId="0" borderId="0" xfId="0" applyFont="1" applyFill="1" applyBorder="1" applyAlignment="1" applyProtection="1">
      <alignment horizontal="left"/>
    </xf>
    <xf numFmtId="0" fontId="2" fillId="0" borderId="0" xfId="0" applyFont="1" applyBorder="1" applyAlignment="1" applyProtection="1">
      <alignment horizontal="justify" wrapText="1"/>
    </xf>
    <xf numFmtId="0" fontId="2" fillId="0" borderId="0" xfId="0" applyFont="1" applyAlignment="1" applyProtection="1">
      <alignment horizontal="justify"/>
    </xf>
    <xf numFmtId="0" fontId="2" fillId="0" borderId="0" xfId="0" applyFont="1" applyAlignment="1" applyProtection="1">
      <alignment horizontal="left"/>
    </xf>
    <xf numFmtId="0" fontId="1" fillId="0" borderId="0" xfId="0" applyFont="1" applyAlignment="1" applyProtection="1">
      <alignment horizontal="center"/>
    </xf>
    <xf numFmtId="0" fontId="3" fillId="0" borderId="0" xfId="0" applyFont="1" applyAlignment="1" applyProtection="1">
      <alignment horizontal="center"/>
    </xf>
    <xf numFmtId="0" fontId="3" fillId="0" borderId="0" xfId="0" applyFont="1" applyBorder="1" applyAlignment="1" applyProtection="1">
      <alignment horizontal="center"/>
    </xf>
    <xf numFmtId="0" fontId="4" fillId="2" borderId="1" xfId="0" applyFont="1" applyFill="1" applyBorder="1" applyAlignment="1" applyProtection="1">
      <alignment horizontal="center" vertical="center" wrapText="1"/>
    </xf>
  </cellXfs>
  <cellStyles count="1">
    <cellStyle name="Normal" xfId="0" builtinId="0"/>
  </cellStyles>
  <dxfs count="0"/>
  <tableStyles count="0" defaultTableStyle="TableStyleMedium2" defaultPivotStyle="PivotStyleLight16"/>
  <colors>
    <mruColors>
      <color rgb="FF0F243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8"/>
  <sheetViews>
    <sheetView tabSelected="1" zoomScaleNormal="100" workbookViewId="0">
      <selection sqref="A1:I1"/>
    </sheetView>
  </sheetViews>
  <sheetFormatPr baseColWidth="10" defaultColWidth="11.42578125" defaultRowHeight="12.75" x14ac:dyDescent="0.2"/>
  <cols>
    <col min="1" max="1" width="25.140625" style="1" customWidth="1"/>
    <col min="2" max="3" width="8.7109375" style="1" customWidth="1"/>
    <col min="4" max="4" width="10.7109375" style="1" customWidth="1"/>
    <col min="5" max="6" width="13" style="1" customWidth="1"/>
    <col min="7" max="7" width="9" style="1" customWidth="1"/>
    <col min="8" max="8" width="7.7109375" style="1" customWidth="1"/>
    <col min="9" max="9" width="10.7109375" style="2" customWidth="1"/>
    <col min="10" max="16384" width="11.42578125" style="1"/>
  </cols>
  <sheetData>
    <row r="1" spans="1:9" ht="15.75" customHeight="1" x14ac:dyDescent="0.2">
      <c r="A1" s="58" t="s">
        <v>0</v>
      </c>
      <c r="B1" s="58"/>
      <c r="C1" s="58"/>
      <c r="D1" s="58"/>
      <c r="E1" s="58"/>
      <c r="F1" s="58"/>
      <c r="G1" s="58"/>
      <c r="H1" s="58"/>
      <c r="I1" s="58"/>
    </row>
    <row r="2" spans="1:9" ht="15.75" customHeight="1" x14ac:dyDescent="0.2">
      <c r="A2" s="59" t="s">
        <v>1</v>
      </c>
      <c r="B2" s="59"/>
      <c r="C2" s="59"/>
      <c r="D2" s="59"/>
      <c r="E2" s="59"/>
      <c r="F2" s="59"/>
      <c r="G2" s="59"/>
      <c r="H2" s="59"/>
      <c r="I2" s="59"/>
    </row>
    <row r="3" spans="1:9" ht="15.75" customHeight="1" x14ac:dyDescent="0.2">
      <c r="A3" s="58" t="s">
        <v>2</v>
      </c>
      <c r="B3" s="58"/>
      <c r="C3" s="58"/>
      <c r="D3" s="58"/>
      <c r="E3" s="58"/>
      <c r="F3" s="58"/>
      <c r="G3" s="58"/>
      <c r="H3" s="58"/>
      <c r="I3" s="58"/>
    </row>
    <row r="4" spans="1:9" ht="15" customHeight="1" x14ac:dyDescent="0.2">
      <c r="A4" s="5"/>
      <c r="B4" s="5"/>
      <c r="C4" s="5"/>
      <c r="D4" s="5"/>
      <c r="E4" s="5"/>
      <c r="F4" s="5"/>
      <c r="G4" s="5"/>
      <c r="H4" s="5"/>
      <c r="I4" s="5"/>
    </row>
    <row r="5" spans="1:9" ht="15.75" customHeight="1" x14ac:dyDescent="0.2">
      <c r="A5" s="59" t="s">
        <v>25</v>
      </c>
      <c r="B5" s="59"/>
      <c r="C5" s="59"/>
      <c r="D5" s="59"/>
      <c r="E5" s="59"/>
      <c r="F5" s="59"/>
      <c r="G5" s="59"/>
      <c r="H5" s="59"/>
      <c r="I5" s="59"/>
    </row>
    <row r="6" spans="1:9" ht="15.75" customHeight="1" x14ac:dyDescent="0.2">
      <c r="A6" s="60" t="s">
        <v>26</v>
      </c>
      <c r="B6" s="60"/>
      <c r="C6" s="60"/>
      <c r="D6" s="60"/>
      <c r="E6" s="60"/>
      <c r="F6" s="60"/>
      <c r="G6" s="60"/>
      <c r="H6" s="60"/>
      <c r="I6" s="60"/>
    </row>
    <row r="7" spans="1:9" ht="12.95" customHeight="1" x14ac:dyDescent="0.2">
      <c r="A7" s="6"/>
      <c r="B7" s="6"/>
      <c r="C7" s="6"/>
      <c r="D7" s="6"/>
      <c r="E7" s="6"/>
      <c r="F7" s="6"/>
      <c r="G7" s="6"/>
      <c r="H7" s="6"/>
      <c r="I7" s="6"/>
    </row>
    <row r="8" spans="1:9" ht="30" customHeight="1" x14ac:dyDescent="0.2">
      <c r="A8" s="61" t="s">
        <v>3</v>
      </c>
      <c r="B8" s="61" t="s">
        <v>4</v>
      </c>
      <c r="C8" s="61"/>
      <c r="D8" s="61"/>
      <c r="E8" s="61"/>
      <c r="F8" s="61"/>
      <c r="G8" s="61"/>
      <c r="H8" s="61"/>
      <c r="I8" s="61"/>
    </row>
    <row r="9" spans="1:9" ht="22.5" customHeight="1" x14ac:dyDescent="0.2">
      <c r="A9" s="61"/>
      <c r="B9" s="61" t="s">
        <v>27</v>
      </c>
      <c r="C9" s="61"/>
      <c r="D9" s="61" t="s">
        <v>21</v>
      </c>
      <c r="E9" s="61">
        <v>2026</v>
      </c>
      <c r="F9" s="61"/>
      <c r="G9" s="61"/>
      <c r="H9" s="61"/>
      <c r="I9" s="61"/>
    </row>
    <row r="10" spans="1:9" ht="50.1" customHeight="1" x14ac:dyDescent="0.2">
      <c r="A10" s="61"/>
      <c r="B10" s="7">
        <v>2025</v>
      </c>
      <c r="C10" s="7">
        <v>2026</v>
      </c>
      <c r="D10" s="61"/>
      <c r="E10" s="7" t="s">
        <v>5</v>
      </c>
      <c r="F10" s="4" t="s">
        <v>6</v>
      </c>
      <c r="G10" s="7" t="s">
        <v>22</v>
      </c>
      <c r="H10" s="7" t="s">
        <v>23</v>
      </c>
      <c r="I10" s="7" t="s">
        <v>24</v>
      </c>
    </row>
    <row r="11" spans="1:9" ht="12.95" customHeight="1" x14ac:dyDescent="0.2">
      <c r="A11" s="8"/>
      <c r="B11" s="9"/>
      <c r="C11" s="9"/>
      <c r="D11" s="10"/>
      <c r="E11" s="11"/>
      <c r="F11" s="12"/>
      <c r="G11" s="12"/>
      <c r="H11" s="12"/>
      <c r="I11" s="13"/>
    </row>
    <row r="12" spans="1:9" ht="24.95" customHeight="1" x14ac:dyDescent="0.2">
      <c r="A12" s="14" t="s">
        <v>7</v>
      </c>
      <c r="B12" s="15">
        <f>SUM(B13,B17)</f>
        <v>375483</v>
      </c>
      <c r="C12" s="15">
        <f>SUM(C13+C17)</f>
        <v>406188</v>
      </c>
      <c r="D12" s="16">
        <f t="shared" ref="D12:D18" si="0">(C12-B12)/B12*100</f>
        <v>8.1774674219605146</v>
      </c>
      <c r="E12" s="17">
        <f>SUM(E13+E17)</f>
        <v>329309</v>
      </c>
      <c r="F12" s="18">
        <f>SUM(F13+F17)</f>
        <v>20978</v>
      </c>
      <c r="G12" s="18">
        <f>SUM(G13+G17)</f>
        <v>1774</v>
      </c>
      <c r="H12" s="18">
        <f>SUM(H13+H17)</f>
        <v>45227</v>
      </c>
      <c r="I12" s="19">
        <f>SUM(I13)</f>
        <v>8900</v>
      </c>
    </row>
    <row r="13" spans="1:9" ht="23.1" customHeight="1" x14ac:dyDescent="0.2">
      <c r="A13" s="20" t="s">
        <v>9</v>
      </c>
      <c r="B13" s="15">
        <f>SUM(B14:B16)</f>
        <v>258058</v>
      </c>
      <c r="C13" s="15">
        <f>SUM(C14:C16)</f>
        <v>309494</v>
      </c>
      <c r="D13" s="16">
        <f t="shared" si="0"/>
        <v>19.931953281820366</v>
      </c>
      <c r="E13" s="17">
        <f>SUM(E14:E15)</f>
        <v>244881</v>
      </c>
      <c r="F13" s="18">
        <f>SUM(F14:F15)</f>
        <v>15305</v>
      </c>
      <c r="G13" s="18">
        <f>SUM(G14:G15)</f>
        <v>1759</v>
      </c>
      <c r="H13" s="18">
        <f>SUM(H14:H15)</f>
        <v>38649</v>
      </c>
      <c r="I13" s="21">
        <f>SUM(I16)</f>
        <v>8900</v>
      </c>
    </row>
    <row r="14" spans="1:9" ht="18" customHeight="1" x14ac:dyDescent="0.2">
      <c r="A14" s="22" t="s">
        <v>10</v>
      </c>
      <c r="B14" s="23">
        <v>227817</v>
      </c>
      <c r="C14" s="15">
        <f>SUM(E14:H14)</f>
        <v>273533</v>
      </c>
      <c r="D14" s="16">
        <f>(C14-B14)/B14*100</f>
        <v>20.066983587704165</v>
      </c>
      <c r="E14" s="23">
        <v>220096</v>
      </c>
      <c r="F14" s="24">
        <v>15025</v>
      </c>
      <c r="G14" s="25">
        <v>1417</v>
      </c>
      <c r="H14" s="25">
        <v>36995</v>
      </c>
      <c r="I14" s="26" t="s">
        <v>8</v>
      </c>
    </row>
    <row r="15" spans="1:9" ht="18" customHeight="1" x14ac:dyDescent="0.2">
      <c r="A15" s="27" t="s">
        <v>11</v>
      </c>
      <c r="B15" s="23">
        <v>26162</v>
      </c>
      <c r="C15" s="15">
        <f>SUM(E15:H15)</f>
        <v>27061</v>
      </c>
      <c r="D15" s="16">
        <f>(C15-B15)/B15*100</f>
        <v>3.4362816298448133</v>
      </c>
      <c r="E15" s="23">
        <v>24785</v>
      </c>
      <c r="F15" s="24">
        <v>280</v>
      </c>
      <c r="G15" s="25">
        <v>342</v>
      </c>
      <c r="H15" s="25">
        <v>1654</v>
      </c>
      <c r="I15" s="26" t="s">
        <v>8</v>
      </c>
    </row>
    <row r="16" spans="1:9" ht="18" customHeight="1" x14ac:dyDescent="0.2">
      <c r="A16" s="28" t="s">
        <v>12</v>
      </c>
      <c r="B16" s="29">
        <v>4079</v>
      </c>
      <c r="C16" s="15">
        <f>SUM(I16)</f>
        <v>8900</v>
      </c>
      <c r="D16" s="30">
        <f t="shared" si="0"/>
        <v>118.19073302279971</v>
      </c>
      <c r="E16" s="31" t="s">
        <v>8</v>
      </c>
      <c r="F16" s="26" t="s">
        <v>8</v>
      </c>
      <c r="G16" s="26" t="s">
        <v>8</v>
      </c>
      <c r="H16" s="32" t="s">
        <v>8</v>
      </c>
      <c r="I16" s="33">
        <v>8900</v>
      </c>
    </row>
    <row r="17" spans="1:9" ht="23.1" customHeight="1" x14ac:dyDescent="0.2">
      <c r="A17" s="34" t="s">
        <v>13</v>
      </c>
      <c r="B17" s="15">
        <f>SUM(B18:B19)</f>
        <v>117425</v>
      </c>
      <c r="C17" s="15">
        <f>SUM(C18:C19)</f>
        <v>96694</v>
      </c>
      <c r="D17" s="16">
        <f>(C17-B17)/B17*100</f>
        <v>-17.654673195656802</v>
      </c>
      <c r="E17" s="17">
        <f>SUM(E18:E19)</f>
        <v>84428</v>
      </c>
      <c r="F17" s="18">
        <f>SUM(F18:F19)</f>
        <v>5673</v>
      </c>
      <c r="G17" s="18">
        <f>SUM(G18:G19)</f>
        <v>15</v>
      </c>
      <c r="H17" s="18">
        <f>SUM(H18:H19)</f>
        <v>6578</v>
      </c>
      <c r="I17" s="35" t="s">
        <v>8</v>
      </c>
    </row>
    <row r="18" spans="1:9" ht="18" customHeight="1" x14ac:dyDescent="0.2">
      <c r="A18" s="22" t="s">
        <v>14</v>
      </c>
      <c r="B18" s="23">
        <v>86726</v>
      </c>
      <c r="C18" s="15">
        <f>SUM(E18:H18)</f>
        <v>91473</v>
      </c>
      <c r="D18" s="16">
        <f t="shared" si="0"/>
        <v>5.4735604086433129</v>
      </c>
      <c r="E18" s="36">
        <v>79241</v>
      </c>
      <c r="F18" s="23">
        <v>5668</v>
      </c>
      <c r="G18" s="36">
        <v>15</v>
      </c>
      <c r="H18" s="23">
        <v>6549</v>
      </c>
      <c r="I18" s="37" t="s">
        <v>8</v>
      </c>
    </row>
    <row r="19" spans="1:9" ht="18" customHeight="1" x14ac:dyDescent="0.2">
      <c r="A19" s="22" t="s">
        <v>15</v>
      </c>
      <c r="B19" s="23">
        <v>30699</v>
      </c>
      <c r="C19" s="15">
        <f>SUM(E19:H19)</f>
        <v>5221</v>
      </c>
      <c r="D19" s="16">
        <f>(C19-B19)/B19*100</f>
        <v>-82.992931365842537</v>
      </c>
      <c r="E19" s="36">
        <v>5187</v>
      </c>
      <c r="F19" s="38">
        <v>5</v>
      </c>
      <c r="G19" s="29">
        <v>0</v>
      </c>
      <c r="H19" s="23">
        <v>29</v>
      </c>
      <c r="I19" s="37" t="s">
        <v>8</v>
      </c>
    </row>
    <row r="20" spans="1:9" ht="12.6" customHeight="1" x14ac:dyDescent="0.2">
      <c r="A20" s="39"/>
      <c r="B20" s="40"/>
      <c r="C20" s="41"/>
      <c r="D20" s="42"/>
      <c r="E20" s="43"/>
      <c r="F20" s="44"/>
      <c r="G20" s="44"/>
      <c r="H20" s="44"/>
      <c r="I20" s="3"/>
    </row>
    <row r="21" spans="1:9" ht="12.6" customHeight="1" x14ac:dyDescent="0.2">
      <c r="A21" s="45"/>
      <c r="B21" s="45"/>
      <c r="C21" s="45"/>
      <c r="D21" s="23"/>
      <c r="E21" s="46"/>
      <c r="F21" s="47"/>
      <c r="G21" s="47"/>
      <c r="H21" s="47"/>
    </row>
    <row r="22" spans="1:9" ht="51" customHeight="1" x14ac:dyDescent="0.2">
      <c r="A22" s="55" t="s">
        <v>16</v>
      </c>
      <c r="B22" s="55"/>
      <c r="C22" s="55"/>
      <c r="D22" s="55"/>
      <c r="E22" s="55"/>
      <c r="F22" s="55"/>
      <c r="G22" s="55"/>
      <c r="H22" s="55"/>
      <c r="I22" s="55"/>
    </row>
    <row r="23" spans="1:9" ht="15" customHeight="1" x14ac:dyDescent="0.2">
      <c r="A23" s="48" t="s">
        <v>29</v>
      </c>
      <c r="B23" s="49"/>
      <c r="C23" s="49"/>
      <c r="D23" s="50"/>
      <c r="E23" s="50"/>
      <c r="F23" s="51"/>
      <c r="G23" s="51"/>
      <c r="H23" s="51"/>
    </row>
    <row r="24" spans="1:9" ht="37.5" customHeight="1" x14ac:dyDescent="0.2">
      <c r="A24" s="56" t="s">
        <v>28</v>
      </c>
      <c r="B24" s="56"/>
      <c r="C24" s="56"/>
      <c r="D24" s="56"/>
      <c r="E24" s="56"/>
      <c r="F24" s="56"/>
      <c r="G24" s="56"/>
      <c r="H24" s="56"/>
      <c r="I24" s="56"/>
    </row>
    <row r="25" spans="1:9" ht="15" customHeight="1" x14ac:dyDescent="0.2">
      <c r="A25" s="57" t="s">
        <v>17</v>
      </c>
      <c r="B25" s="57"/>
      <c r="C25" s="57"/>
      <c r="D25" s="57"/>
      <c r="E25" s="52"/>
      <c r="F25" s="52"/>
      <c r="G25" s="52"/>
      <c r="H25" s="52"/>
      <c r="I25" s="52"/>
    </row>
    <row r="26" spans="1:9" ht="15" customHeight="1" x14ac:dyDescent="0.2">
      <c r="A26" s="53" t="s">
        <v>18</v>
      </c>
      <c r="B26" s="54"/>
      <c r="C26" s="54"/>
      <c r="D26" s="49"/>
      <c r="E26" s="49"/>
      <c r="F26" s="48"/>
      <c r="G26" s="48"/>
      <c r="H26" s="48"/>
    </row>
    <row r="27" spans="1:9" ht="15" customHeight="1" x14ac:dyDescent="0.2">
      <c r="A27" s="49" t="s">
        <v>19</v>
      </c>
      <c r="B27" s="51"/>
      <c r="C27" s="51"/>
      <c r="D27" s="48"/>
      <c r="E27" s="48"/>
      <c r="F27" s="48"/>
      <c r="G27" s="51"/>
      <c r="H27" s="51"/>
    </row>
    <row r="28" spans="1:9" ht="15" customHeight="1" x14ac:dyDescent="0.2">
      <c r="A28" s="50" t="s">
        <v>20</v>
      </c>
      <c r="B28" s="50"/>
      <c r="C28" s="50"/>
      <c r="D28" s="50"/>
      <c r="E28" s="50"/>
      <c r="F28" s="51"/>
    </row>
  </sheetData>
  <mergeCells count="13">
    <mergeCell ref="A22:I22"/>
    <mergeCell ref="A24:I24"/>
    <mergeCell ref="A25:D25"/>
    <mergeCell ref="A1:I1"/>
    <mergeCell ref="A2:I2"/>
    <mergeCell ref="A3:I3"/>
    <mergeCell ref="A5:I5"/>
    <mergeCell ref="A6:I6"/>
    <mergeCell ref="A8:A10"/>
    <mergeCell ref="B9:C9"/>
    <mergeCell ref="D9:D10"/>
    <mergeCell ref="B8:I8"/>
    <mergeCell ref="E9:I9"/>
  </mergeCells>
  <printOptions horizontalCentered="1"/>
  <pageMargins left="0.74803149606299213" right="0.74803149606299213" top="0.98425196850393704" bottom="0.98425196850393704" header="0" footer="0"/>
  <pageSetup scale="8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Clase Enero 2026</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SANTIMATEO</dc:creator>
  <cp:lastModifiedBy>DANIEL PREUDHOMME</cp:lastModifiedBy>
  <cp:lastPrinted>2026-03-11T17:40:01Z</cp:lastPrinted>
  <dcterms:created xsi:type="dcterms:W3CDTF">2025-08-07T20:00:22Z</dcterms:created>
  <dcterms:modified xsi:type="dcterms:W3CDTF">2026-03-17T15:57:34Z</dcterms:modified>
</cp:coreProperties>
</file>